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<sst xmlns="http://schemas.openxmlformats.org/spreadsheetml/2006/main" count="54" uniqueCount="43">
  <si>
    <r>
      <rPr>
        <b val="true"/>
        <sz val="12"/>
        <color rgb="FF0000FF"/>
        <rFont val="Times New Roman"/>
        <family val="1"/>
      </rPr>
      <t xml:space="preserve">CDU</t>
    </r>
    <r>
      <rPr>
        <b val="true"/>
        <sz val="12"/>
        <rFont val="Times New Roman"/>
        <family val="1"/>
      </rPr>
      <t xml:space="preserve">/</t>
    </r>
    <r>
      <rPr>
        <b val="true"/>
        <sz val="12"/>
        <color rgb="FF0000FF"/>
        <rFont val="Times New Roman"/>
        <family val="1"/>
      </rPr>
      <t xml:space="preserve">CSU</t>
    </r>
  </si>
  <si>
    <t xml:space="preserve">SPD</t>
  </si>
  <si>
    <t xml:space="preserve">GRÜNE</t>
  </si>
  <si>
    <t xml:space="preserve">FDP</t>
  </si>
  <si>
    <t xml:space="preserve">LINKE</t>
  </si>
  <si>
    <t xml:space="preserve">AfD</t>
  </si>
  <si>
    <t xml:space="preserve">Sonstige</t>
  </si>
  <si>
    <t xml:space="preserve">Summe</t>
  </si>
  <si>
    <t xml:space="preserve">&lt;-- hier die Daten einfügen</t>
  </si>
  <si>
    <t xml:space="preserve">Grüne und ...</t>
  </si>
  <si>
    <t xml:space="preserve">Mehrheit ab</t>
  </si>
  <si>
    <t xml:space="preserve">„Ampel“</t>
  </si>
  <si>
    <t xml:space="preserve">GRR</t>
  </si>
  <si>
    <t xml:space="preserve">„Jamaica“</t>
  </si>
  <si>
    <t xml:space="preserve">Kenia</t>
  </si>
  <si>
    <t xml:space="preserve">Union</t>
  </si>
  <si>
    <t xml:space="preserve">SPD | FDP</t>
  </si>
  <si>
    <t xml:space="preserve">SPD | Linke</t>
  </si>
  <si>
    <t xml:space="preserve">Linke | FDP</t>
  </si>
  <si>
    <t xml:space="preserve">Union | FDP</t>
  </si>
  <si>
    <t xml:space="preserve">Union | SPD</t>
  </si>
  <si>
    <t xml:space="preserve">Union und ...</t>
  </si>
  <si>
    <t xml:space="preserve">„Große“</t>
  </si>
  <si>
    <t xml:space="preserve">„Deutschland“</t>
  </si>
  <si>
    <t xml:space="preserve">Grün</t>
  </si>
  <si>
    <t xml:space="preserve">SPD | FPD</t>
  </si>
  <si>
    <t xml:space="preserve">Grün | FDP</t>
  </si>
  <si>
    <t xml:space="preserve">Grün | SPD</t>
  </si>
  <si>
    <t xml:space="preserve">SPD und ...</t>
  </si>
  <si>
    <t xml:space="preserve">RGG</t>
  </si>
  <si>
    <t xml:space="preserve">Deutschland</t>
  </si>
  <si>
    <t xml:space="preserve">Grüne | FDP</t>
  </si>
  <si>
    <t xml:space="preserve">Grün | Linke</t>
  </si>
  <si>
    <t xml:space="preserve">Union | Grün</t>
  </si>
  <si>
    <t xml:space="preserve">Union mit afd (zur Vollständigkeit)</t>
  </si>
  <si>
    <t xml:space="preserve">afd</t>
  </si>
  <si>
    <t xml:space="preserve">FDP | afd</t>
  </si>
  <si>
    <t xml:space="preserve">Die Tabelle berechnet lediglich die Möglichkeit einer Mehrheit anhand der Prozentzahlen aus den Umfragen.</t>
  </si>
  <si>
    <t xml:space="preserve">Eine genaue Sitzverteilung kann sie nicht berücksichtigen. Es ist daher nur ein erster Anhaltspunkt.</t>
  </si>
  <si>
    <t xml:space="preserve">Heiko Kuschel www.kuschelkirche.de</t>
  </si>
  <si>
    <t xml:space="preserve">Version 2.6 vom 6.9.21</t>
  </si>
  <si>
    <t xml:space="preserve">Lizenz: Namensnennung - Nicht-kommerziell - Weitergabe unter gleichen Bedingungen 3.0 Deutschland (CC BY-NC-SA 3.0 DE)</t>
  </si>
  <si>
    <t xml:space="preserve">In der Excel-Variante werden leider auch die Felder mit "---" gelb unterlegt. Das ist im LibreOffice-Original anders.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</si>
</sst>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 %"/>
    <numFmt numFmtId="166" formatCode="0.0\ %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u val="single"/>
      <sz val="12"/>
      <color rgb="FF0563C1"/>
      <name val="Arial"/>
      <family val="0"/>
    </font>
    <font>
      <sz val="12"/>
      <color rgb="FF0563C1"/>
      <name val="Arial"/>
      <family val="0"/>
    </font>
    <font>
      <sz val="12"/>
      <color rgb="FF0563C1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00"/>
        <bgColor rgb="FF008000"/>
      </patternFill>
    </fill>
    <fill>
      <patternFill patternType="solid">
        <fgColor rgb="FFCCCCCC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3333"/>
        <bgColor rgb="FFFF66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>
        <color rgb="FF00CC00"/>
      </left>
      <right style="medium">
        <color rgb="FF00CC00"/>
      </right>
      <top style="medium">
        <color rgb="FF00CC0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>
        <color rgb="FF00CC00"/>
      </left>
      <right/>
      <top/>
      <bottom/>
      <diagonal/>
    </border>
    <border diagonalUp="false" diagonalDown="false">
      <left/>
      <right style="medium">
        <color rgb="FF00CC00"/>
      </right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>
        <color rgb="FF00CC00"/>
      </left>
      <right/>
      <top/>
      <bottom style="medium">
        <color rgb="FF00CC00"/>
      </bottom>
      <diagonal/>
    </border>
    <border diagonalUp="false" diagonalDown="false">
      <left/>
      <right/>
      <top/>
      <bottom style="medium">
        <color rgb="FF00CC00"/>
      </bottom>
      <diagonal/>
    </border>
    <border diagonalUp="false" diagonalDown="false">
      <left/>
      <right style="medium">
        <color rgb="FF00CC00"/>
      </right>
      <top/>
      <bottom style="medium">
        <color rgb="FF00CC00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>
        <color rgb="FFFF3333"/>
      </left>
      <right style="medium">
        <color rgb="FFFF3333"/>
      </right>
      <top style="medium">
        <color rgb="FFFF3333"/>
      </top>
      <bottom/>
      <diagonal/>
    </border>
    <border diagonalUp="false" diagonalDown="false">
      <left style="medium">
        <color rgb="FFFF3333"/>
      </left>
      <right/>
      <top/>
      <bottom/>
      <diagonal/>
    </border>
    <border diagonalUp="false" diagonalDown="false">
      <left/>
      <right style="medium">
        <color rgb="FFFF3333"/>
      </right>
      <top/>
      <bottom/>
      <diagonal/>
    </border>
    <border diagonalUp="false" diagonalDown="false">
      <left style="medium">
        <color rgb="FFFF3333"/>
      </left>
      <right/>
      <top/>
      <bottom style="medium">
        <color rgb="FFFF3333"/>
      </bottom>
      <diagonal/>
    </border>
    <border diagonalUp="false" diagonalDown="false">
      <left/>
      <right/>
      <top/>
      <bottom style="medium">
        <color rgb="FFFF3333"/>
      </bottom>
      <diagonal/>
    </border>
    <border diagonalUp="false" diagonalDown="false">
      <left/>
      <right style="medium">
        <color rgb="FFFF3333"/>
      </right>
      <top/>
      <bottom style="medium">
        <color rgb="FFFF3333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elb hinterlegt" xfId="20"/>
  </cellStyles>
  <dxfs count="1">
    <dxf>
      <font>
        <name val="Arial"/>
        <family val="2"/>
        <b val="1"/>
      </font>
      <fill>
        <patternFill>
          <bgColor rgb="FFFFFF00"/>
        </patternFill>
      </fill>
    </dxf>
  </dxfs>
  <colors>
    <indexedColors>
      <rgbColor rgb="FF000000"/>
      <rgbColor rgb="FFFFFFFF"/>
      <rgbColor rgb="FFFF3333"/>
      <rgbColor rgb="FF00CC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wahlrecht.de/umfragen/index.htm" TargetMode="Externa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766080</xdr:colOff>
      <xdr:row>13</xdr:row>
      <xdr:rowOff>30600</xdr:rowOff>
    </xdr:from>
    <xdr:to>
      <xdr:col>13</xdr:col>
      <xdr:colOff>786600</xdr:colOff>
      <xdr:row>22</xdr:row>
      <xdr:rowOff>57240</xdr:rowOff>
    </xdr:to>
    <xdr:sp>
      <xdr:nvSpPr>
        <xdr:cNvPr id="0" name="Textfeld 1"/>
        <xdr:cNvSpPr/>
      </xdr:nvSpPr>
      <xdr:spPr>
        <a:xfrm>
          <a:off x="8493120" y="2507040"/>
          <a:ext cx="4143600" cy="1740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>
            <a:lnSpc>
              <a:spcPct val="100000"/>
            </a:lnSpc>
          </a:pPr>
          <a:r>
            <a:rPr b="0" lang="de-DE" sz="1200" spc="-1" strike="noStrike">
              <a:latin typeface="Arial"/>
            </a:rPr>
            <a:t>Einfach bei </a:t>
          </a:r>
          <a:r>
            <a:rPr b="0" lang="de-DE" sz="1200" spc="-1" strike="noStrike" u="sng">
              <a:solidFill>
                <a:srgbClr val="0563c1"/>
              </a:solidFill>
              <a:uFillTx/>
              <a:latin typeface="Arial"/>
              <a:hlinkClick r:id="rId1"/>
            </a:rPr>
            <a:t>https://www.wahlrecht.de/umfragen/index.htm</a:t>
          </a:r>
          <a:r>
            <a:rPr b="0" lang="de-DE" sz="1200" spc="-1" strike="noStrike">
              <a:solidFill>
                <a:srgbClr val="0563c1"/>
              </a:solidFill>
              <a:latin typeface="Arial"/>
            </a:rPr>
            <a:t>  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auf den Namen des Umfrageinstituts klicken und die jeweilige Zeile mit Prozentwerten hier ganz oben einfügen.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(bei INSA sind da noch Spalten für Piraten und FW im Weg,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hier muss ein bisschen Hand angelegt werden.)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Die vermutlich möglichen Koalitionen werden gelb unterlegt.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Natürlich sind da noch Abweichungen möglich, dies ist nur 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563c1"/>
              </a:solidFill>
              <a:latin typeface="Arial"/>
            </a:rPr>
            <a:t>eine erste Näherung.</a:t>
          </a:r>
          <a:br/>
          <a:r>
            <a:rPr b="0" lang="de-DE" sz="1200" spc="-1" strike="noStrike">
              <a:solidFill>
                <a:srgbClr val="0563c1"/>
              </a:solidFill>
              <a:latin typeface="Arial"/>
            </a:rPr>
            <a:t>Keine Garantie für Richtigkeit.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wahlrecht.de/umfragen/forsa.htm" TargetMode="External"/><Relationship Id="rId2" Type="http://schemas.openxmlformats.org/officeDocument/2006/relationships/hyperlink" Target="https://www.wahlrecht.de/umfragen/forsa.htm" TargetMode="External"/><Relationship Id="rId3" Type="http://schemas.openxmlformats.org/officeDocument/2006/relationships/hyperlink" Target="https://www.wahlrecht.de/umfragen/forsa.htm" TargetMode="External"/><Relationship Id="rId4" Type="http://schemas.openxmlformats.org/officeDocument/2006/relationships/hyperlink" Target="https://www.wahlrecht.de/umfragen/forsa.htm" TargetMode="External"/><Relationship Id="rId5" Type="http://schemas.openxmlformats.org/officeDocument/2006/relationships/hyperlink" Target="https://www.wahlrecht.de/umfragen/forsa.htm" TargetMode="External"/><Relationship Id="rId6" Type="http://schemas.openxmlformats.org/officeDocument/2006/relationships/hyperlink" Target="https://www.wahlrecht.de/umfragen/forsa.htm" TargetMode="External"/><Relationship Id="rId7" Type="http://schemas.openxmlformats.org/officeDocument/2006/relationships/hyperlink" Target="http://www.kuschelkirche.de/" TargetMode="External"/><Relationship Id="rId8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1.58984375" defaultRowHeight="15" zeroHeight="false" outlineLevelRow="0" outlineLevelCol="0"/>
  <cols>
    <col collapsed="false" customWidth="true" hidden="false" outlineLevel="0" max="7" min="1" style="1" width="13.7"/>
    <col collapsed="false" customWidth="true" hidden="false" outlineLevel="0" max="8" min="8" style="1" width="13.57"/>
    <col collapsed="false" customWidth="true" hidden="false" outlineLevel="0" max="9" min="9" style="1" width="12.14"/>
    <col collapsed="false" customWidth="false" hidden="false" outlineLevel="0" max="1024" min="10" style="1" width="11.57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</row>
    <row r="2" customFormat="false" ht="15" hidden="false" customHeight="false" outlineLevel="0" collapsed="false">
      <c r="A2" s="5" t="n">
        <v>0.205</v>
      </c>
      <c r="B2" s="5" t="n">
        <v>0.26</v>
      </c>
      <c r="C2" s="5" t="n">
        <v>0.155</v>
      </c>
      <c r="D2" s="5" t="n">
        <v>0.125</v>
      </c>
      <c r="E2" s="5" t="n">
        <v>0.065</v>
      </c>
      <c r="F2" s="5" t="n">
        <v>0.11</v>
      </c>
      <c r="G2" s="5" t="n">
        <v>0.08</v>
      </c>
      <c r="H2" s="6" t="n">
        <f aca="false">SUM(A2:G2)</f>
        <v>1</v>
      </c>
      <c r="I2" s="1" t="s">
        <v>8</v>
      </c>
    </row>
    <row r="5" customFormat="false" ht="15" hidden="false" customHeight="false" outlineLevel="0" collapsed="false">
      <c r="A5" s="7" t="s">
        <v>9</v>
      </c>
      <c r="B5" s="7"/>
      <c r="C5" s="7"/>
      <c r="D5" s="7"/>
      <c r="E5" s="7"/>
      <c r="F5" s="7"/>
      <c r="G5" s="7"/>
      <c r="I5" s="8" t="s">
        <v>10</v>
      </c>
    </row>
    <row r="6" customFormat="false" ht="15" hidden="false" customHeight="false" outlineLevel="0" collapsed="false">
      <c r="A6" s="9"/>
      <c r="B6" s="10" t="s">
        <v>11</v>
      </c>
      <c r="C6" s="10" t="s">
        <v>12</v>
      </c>
      <c r="D6" s="10"/>
      <c r="E6" s="10"/>
      <c r="F6" s="10" t="s">
        <v>13</v>
      </c>
      <c r="G6" s="11" t="s">
        <v>14</v>
      </c>
      <c r="I6" s="12" t="n">
        <f aca="false">(100%-G2)/2</f>
        <v>0.46</v>
      </c>
    </row>
    <row r="7" customFormat="false" ht="15" hidden="false" customHeight="false" outlineLevel="0" collapsed="false">
      <c r="A7" s="9" t="s">
        <v>15</v>
      </c>
      <c r="B7" s="13" t="s">
        <v>16</v>
      </c>
      <c r="C7" s="13" t="s">
        <v>17</v>
      </c>
      <c r="D7" s="13" t="s">
        <v>18</v>
      </c>
      <c r="E7" s="13" t="s">
        <v>1</v>
      </c>
      <c r="F7" s="13" t="s">
        <v>19</v>
      </c>
      <c r="G7" s="14" t="s">
        <v>20</v>
      </c>
      <c r="I7" s="12"/>
    </row>
    <row r="8" customFormat="false" ht="15" hidden="false" customHeight="false" outlineLevel="0" collapsed="false">
      <c r="A8" s="15" t="str">
        <f aca="false">IF(C2&gt;=A2,A2+C2,"---")</f>
        <v>---</v>
      </c>
      <c r="B8" s="10" t="str">
        <f aca="false">IF(C2&gt;=B2,B2+C2+D2,"---")</f>
        <v>---</v>
      </c>
      <c r="C8" s="10" t="str">
        <f aca="false">IF(C2&gt;=B2,B2+C2+E2,"---")</f>
        <v>---</v>
      </c>
      <c r="D8" s="10" t="n">
        <f aca="false">C2+D2+E2</f>
        <v>0.345</v>
      </c>
      <c r="E8" s="10" t="str">
        <f aca="false">IF(C2&gt;=B2,B2+C2,"---")</f>
        <v>---</v>
      </c>
      <c r="F8" s="10" t="str">
        <f aca="false">IF(C2&gt;=A2,A2+C2+D2,"---")</f>
        <v>---</v>
      </c>
      <c r="G8" s="11" t="str">
        <f aca="false">IF((C2&gt;=B2)AND(C2&gt;=A2),A2+B2+C2,"---")</f>
        <v>---</v>
      </c>
    </row>
    <row r="9" customFormat="false" ht="15" hidden="false" customHeight="false" outlineLevel="0" collapsed="false">
      <c r="A9" s="16" t="str">
        <f aca="false">IF(ISNUMBER(A8),A8-$I$6,"")</f>
        <v/>
      </c>
      <c r="B9" s="17" t="str">
        <f aca="false">IF(ISNUMBER(B8),B8-$I$6,"")</f>
        <v/>
      </c>
      <c r="C9" s="17" t="str">
        <f aca="false">IF(ISNUMBER(C8),C8-$I$6,"")</f>
        <v/>
      </c>
      <c r="D9" s="17" t="n">
        <f aca="false">IF(ISNUMBER(D8),D8-$I$6,"")</f>
        <v>-0.115</v>
      </c>
      <c r="E9" s="17" t="str">
        <f aca="false">IF(ISNUMBER(E8),E8-$I$6,"")</f>
        <v/>
      </c>
      <c r="F9" s="17" t="str">
        <f aca="false">IF(ISNUMBER(F8),F8-$I$6,"")</f>
        <v/>
      </c>
      <c r="G9" s="18" t="str">
        <f aca="false">IF(ISNUMBER(G8),G8-$I$6,"")</f>
        <v/>
      </c>
    </row>
    <row r="10" customFormat="false" ht="15" hidden="false" customHeight="false" outlineLevel="0" collapsed="false">
      <c r="A10" s="19"/>
      <c r="B10" s="19"/>
      <c r="C10" s="19"/>
      <c r="D10" s="19"/>
      <c r="E10" s="19"/>
      <c r="F10" s="19"/>
      <c r="G10" s="19"/>
    </row>
    <row r="11" customFormat="false" ht="15" hidden="false" customHeight="false" outlineLevel="0" collapsed="false">
      <c r="A11" s="20" t="s">
        <v>21</v>
      </c>
      <c r="B11" s="20"/>
      <c r="C11" s="20"/>
      <c r="D11" s="20"/>
      <c r="E11" s="20"/>
      <c r="F11" s="20"/>
      <c r="G11" s="20"/>
    </row>
    <row r="12" customFormat="false" ht="15" hidden="false" customHeight="false" outlineLevel="0" collapsed="false">
      <c r="A12" s="21"/>
      <c r="B12" s="10" t="s">
        <v>22</v>
      </c>
      <c r="C12" s="10" t="s">
        <v>23</v>
      </c>
      <c r="D12" s="22" t="s">
        <v>13</v>
      </c>
      <c r="E12" s="10"/>
      <c r="F12" s="10" t="s">
        <v>14</v>
      </c>
      <c r="G12" s="23"/>
    </row>
    <row r="13" customFormat="false" ht="15" hidden="false" customHeight="false" outlineLevel="0" collapsed="false">
      <c r="A13" s="21" t="s">
        <v>24</v>
      </c>
      <c r="B13" s="13" t="s">
        <v>1</v>
      </c>
      <c r="C13" s="13" t="s">
        <v>25</v>
      </c>
      <c r="D13" s="24" t="s">
        <v>26</v>
      </c>
      <c r="E13" s="13" t="s">
        <v>3</v>
      </c>
      <c r="F13" s="13" t="s">
        <v>27</v>
      </c>
      <c r="G13" s="25"/>
    </row>
    <row r="14" customFormat="false" ht="15" hidden="false" customHeight="false" outlineLevel="0" collapsed="false">
      <c r="A14" s="26" t="n">
        <f aca="false">IF(A2&gt;=C2,A2+C2,"---")</f>
        <v>0.36</v>
      </c>
      <c r="B14" s="10" t="str">
        <f aca="false">IF(A2&gt;=B2,A2+B2,"---")</f>
        <v>---</v>
      </c>
      <c r="C14" s="10" t="str">
        <f aca="false">IF(A2&gt;=B2,A2+B2+D2,"---")</f>
        <v>---</v>
      </c>
      <c r="D14" s="10" t="n">
        <f aca="false">IF(A2&gt;=C2,A2+C2+D2,"---")</f>
        <v>0.485</v>
      </c>
      <c r="E14" s="10" t="n">
        <f aca="false">A2+D2</f>
        <v>0.33</v>
      </c>
      <c r="F14" s="10" t="str">
        <f aca="false">IF((A2&gt;=B2)AND(A2&gt;=C2),A2+B2+C2,"---")</f>
        <v>---</v>
      </c>
      <c r="G14" s="23"/>
    </row>
    <row r="15" customFormat="false" ht="15" hidden="false" customHeight="false" outlineLevel="0" collapsed="false">
      <c r="A15" s="27" t="n">
        <f aca="false">IF(ISNUMBER(A14),A14-$I$6,"")</f>
        <v>-0.1</v>
      </c>
      <c r="B15" s="28" t="str">
        <f aca="false">IF(ISNUMBER(B14),B14-$I$6,"")</f>
        <v/>
      </c>
      <c r="C15" s="28" t="str">
        <f aca="false">IF(ISNUMBER(C14),C14-$I$6,"")</f>
        <v/>
      </c>
      <c r="D15" s="28" t="n">
        <f aca="false">IF(ISNUMBER(D14),D14-$I$6,"")</f>
        <v>0.025</v>
      </c>
      <c r="E15" s="28" t="n">
        <f aca="false">IF(ISNUMBER(E14),E14-$I$6,"")</f>
        <v>-0.13</v>
      </c>
      <c r="F15" s="28" t="str">
        <f aca="false">IF(ISNUMBER(F14),F14-$I$6,"")</f>
        <v/>
      </c>
      <c r="G15" s="29" t="str">
        <f aca="false">IF(ISNUMBER(G14),G14-$I$6,"")</f>
        <v/>
      </c>
    </row>
    <row r="16" customFormat="false" ht="15" hidden="false" customHeight="false" outlineLevel="0" collapsed="false">
      <c r="A16" s="19"/>
      <c r="B16" s="19"/>
      <c r="C16" s="19"/>
      <c r="D16" s="19"/>
      <c r="E16" s="19"/>
      <c r="F16" s="19"/>
      <c r="G16" s="19"/>
    </row>
    <row r="17" customFormat="false" ht="15" hidden="false" customHeight="false" outlineLevel="0" collapsed="false">
      <c r="A17" s="30" t="s">
        <v>28</v>
      </c>
      <c r="B17" s="30"/>
      <c r="C17" s="30"/>
      <c r="D17" s="30"/>
      <c r="E17" s="30"/>
      <c r="F17" s="30"/>
      <c r="G17" s="30"/>
    </row>
    <row r="18" customFormat="false" ht="15" hidden="false" customHeight="false" outlineLevel="0" collapsed="false">
      <c r="A18" s="31"/>
      <c r="B18" s="10" t="s">
        <v>22</v>
      </c>
      <c r="C18" s="10" t="s">
        <v>11</v>
      </c>
      <c r="D18" s="10" t="s">
        <v>29</v>
      </c>
      <c r="E18" s="10" t="s">
        <v>14</v>
      </c>
      <c r="F18" s="10" t="s">
        <v>30</v>
      </c>
      <c r="G18" s="32"/>
    </row>
    <row r="19" customFormat="false" ht="15" hidden="false" customHeight="false" outlineLevel="0" collapsed="false">
      <c r="A19" s="31" t="s">
        <v>24</v>
      </c>
      <c r="B19" s="13" t="s">
        <v>15</v>
      </c>
      <c r="C19" s="13" t="s">
        <v>31</v>
      </c>
      <c r="D19" s="13" t="s">
        <v>32</v>
      </c>
      <c r="E19" s="13" t="s">
        <v>33</v>
      </c>
      <c r="F19" s="13" t="s">
        <v>19</v>
      </c>
      <c r="G19" s="33"/>
    </row>
    <row r="20" customFormat="false" ht="15" hidden="false" customHeight="false" outlineLevel="0" collapsed="false">
      <c r="A20" s="34" t="n">
        <f aca="false">IF(B2&gt;=C2,C2+B2,"---")</f>
        <v>0.415</v>
      </c>
      <c r="B20" s="10" t="n">
        <f aca="false">IF(B2&gt;=A2,A2+B2,"---")</f>
        <v>0.465</v>
      </c>
      <c r="C20" s="10" t="n">
        <f aca="false">IF(B2&gt;=C2,B2+C2+D2,"---")</f>
        <v>0.54</v>
      </c>
      <c r="D20" s="10" t="n">
        <f aca="false">IF(B2&gt;=C2,B2+C2+E2,"---")</f>
        <v>0.48</v>
      </c>
      <c r="E20" s="10" t="n">
        <f aca="false">IF((B2&gt;=A2)AND(B2&gt;=C2),A2+B2+C2,"---")</f>
        <v>0.62</v>
      </c>
      <c r="F20" s="10" t="n">
        <f aca="false">IF(B2&gt;=A2,A2+B2+D2,"---")</f>
        <v>0.59</v>
      </c>
      <c r="G20" s="32"/>
    </row>
    <row r="21" customFormat="false" ht="15" hidden="false" customHeight="false" outlineLevel="0" collapsed="false">
      <c r="A21" s="35" t="n">
        <f aca="false">IF(ISNUMBER(A20),A20-$I$6,"")</f>
        <v>-0.045</v>
      </c>
      <c r="B21" s="36" t="n">
        <f aca="false">IF(ISNUMBER(B20),B20-$I$6,"")</f>
        <v>0.00499999999999995</v>
      </c>
      <c r="C21" s="36" t="n">
        <f aca="false">IF(ISNUMBER(C20),C20-$I$6,"")</f>
        <v>0.08</v>
      </c>
      <c r="D21" s="36" t="n">
        <f aca="false">IF(ISNUMBER(D20),D20-$I$6,"")</f>
        <v>0.02</v>
      </c>
      <c r="E21" s="36" t="n">
        <f aca="false">IF(ISNUMBER(E20),E20-$I$6,"")</f>
        <v>0.16</v>
      </c>
      <c r="F21" s="36" t="n">
        <f aca="false">IF(ISNUMBER(F20),F20-$I$6,"")</f>
        <v>0.13</v>
      </c>
      <c r="G21" s="37" t="str">
        <f aca="false">IF(ISNUMBER(G20),G20-$I$6,"")</f>
        <v/>
      </c>
    </row>
    <row r="22" customFormat="false" ht="15" hidden="false" customHeight="false" outlineLevel="0" collapsed="false">
      <c r="A22" s="19"/>
      <c r="B22" s="19"/>
      <c r="C22" s="19"/>
      <c r="D22" s="19"/>
      <c r="E22" s="19"/>
      <c r="F22" s="19"/>
      <c r="G22" s="19"/>
    </row>
    <row r="23" customFormat="false" ht="15" hidden="false" customHeight="false" outlineLevel="0" collapsed="false">
      <c r="A23" s="20" t="s">
        <v>34</v>
      </c>
      <c r="B23" s="20"/>
      <c r="C23" s="20"/>
      <c r="D23" s="20"/>
      <c r="E23" s="20"/>
      <c r="F23" s="20"/>
      <c r="G23" s="20"/>
    </row>
    <row r="24" customFormat="false" ht="15" hidden="false" customHeight="false" outlineLevel="0" collapsed="false">
      <c r="A24" s="21"/>
      <c r="B24" s="10"/>
      <c r="C24" s="10"/>
      <c r="D24" s="10"/>
      <c r="E24" s="10"/>
      <c r="F24" s="10"/>
      <c r="G24" s="23"/>
    </row>
    <row r="25" customFormat="false" ht="15" hidden="false" customHeight="false" outlineLevel="0" collapsed="false">
      <c r="A25" s="21" t="s">
        <v>35</v>
      </c>
      <c r="B25" s="13" t="s">
        <v>36</v>
      </c>
      <c r="C25" s="13"/>
      <c r="D25" s="13"/>
      <c r="E25" s="13"/>
      <c r="F25" s="13"/>
      <c r="G25" s="25"/>
    </row>
    <row r="26" customFormat="false" ht="15" hidden="false" customHeight="false" outlineLevel="0" collapsed="false">
      <c r="A26" s="26" t="n">
        <f aca="false">A2+F2</f>
        <v>0.315</v>
      </c>
      <c r="B26" s="10" t="n">
        <f aca="false">A2+F2+D2</f>
        <v>0.44</v>
      </c>
      <c r="C26" s="10"/>
      <c r="D26" s="10"/>
      <c r="E26" s="10"/>
      <c r="F26" s="10"/>
      <c r="G26" s="23"/>
    </row>
    <row r="27" customFormat="false" ht="15" hidden="false" customHeight="false" outlineLevel="0" collapsed="false">
      <c r="A27" s="27" t="n">
        <f aca="false">IF(ISNUMBER(A26),A26-$I$6,"")</f>
        <v>-0.145</v>
      </c>
      <c r="B27" s="28" t="n">
        <f aca="false">IF(ISNUMBER(B26),B26-$I$6,"")</f>
        <v>-0.02</v>
      </c>
      <c r="C27" s="28" t="str">
        <f aca="false">IF(ISNUMBER(C26),C26-$I$6,"")</f>
        <v/>
      </c>
      <c r="D27" s="28" t="str">
        <f aca="false">IF(ISNUMBER(D26),D26-$I$6,"")</f>
        <v/>
      </c>
      <c r="E27" s="28" t="str">
        <f aca="false">IF(ISNUMBER(E26),E26-$I$6,"")</f>
        <v/>
      </c>
      <c r="F27" s="28" t="str">
        <f aca="false">IF(ISNUMBER(F26),F26-$I$6,"")</f>
        <v/>
      </c>
      <c r="G27" s="29" t="str">
        <f aca="false">IF(ISNUMBER(G26),G26-$I$6,"")</f>
        <v/>
      </c>
    </row>
    <row r="30" customFormat="false" ht="15" hidden="false" customHeight="false" outlineLevel="0" collapsed="false">
      <c r="A30" s="1" t="s">
        <v>37</v>
      </c>
    </row>
    <row r="31" customFormat="false" ht="15" hidden="false" customHeight="false" outlineLevel="0" collapsed="false">
      <c r="A31" s="1" t="s">
        <v>38</v>
      </c>
    </row>
    <row r="32" customFormat="false" ht="15" hidden="false" customHeight="false" outlineLevel="0" collapsed="false">
      <c r="A32" s="38" t="s">
        <v>39</v>
      </c>
    </row>
    <row r="33" customFormat="false" ht="15" hidden="false" customHeight="false" outlineLevel="0" collapsed="false">
      <c r="A33" s="1" t="s">
        <v>40</v>
      </c>
    </row>
    <row r="34" customFormat="false" ht="15" hidden="false" customHeight="false" outlineLevel="0" collapsed="false">
      <c r="A34" s="1" t="s">
        <v>41</v>
      </c>
    </row>
    <row r="36" customFormat="false" ht="15" hidden="false" customHeight="false" outlineLevel="0" collapsed="false">
      <c r="A36" s="1" t="s">
        <v>42</v>
      </c>
    </row>
  </sheetData>
  <mergeCells count="4">
    <mergeCell ref="A5:G5"/>
    <mergeCell ref="A11:G11"/>
    <mergeCell ref="A17:G17"/>
    <mergeCell ref="A23:G23"/>
  </mergeCells>
  <conditionalFormatting sqref="A8:G8 A14:G14 A20:G20 A26:G26">
    <cfRule type="cellIs" priority="2" operator="greaterThanOrEqual" aboveAverage="0" equalAverage="0" bottom="0" percent="0" rank="0" text="" dxfId="0">
      <formula>$I$6</formula>
    </cfRule>
  </conditionalFormatting>
  <hyperlinks>
    <hyperlink ref="B1" r:id="rId1" location="fn-spd" display="SPD"/>
    <hyperlink ref="C1" r:id="rId2" location="fn-gru" display="GRÜNE"/>
    <hyperlink ref="D1" r:id="rId3" location="fn-fdp" display="FDP"/>
    <hyperlink ref="E1" r:id="rId4" location="fn-lin" display="LINKE"/>
    <hyperlink ref="F1" r:id="rId5" location="fn-afd" display="AfD"/>
    <hyperlink ref="G1" r:id="rId6" location="fn-son" display="Sonstige"/>
    <hyperlink ref="A32" r:id="rId7" display="Heiko Kuschel www.kuschelkirche.de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2621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2021-04-09T10:14:50Z</dcterms:created>
  <dc:creator>Heiko Kuschel</dc:creator>
  <dc:description>Heiko Kuschel www.kuschelkirche.de
Namensnennung - Nicht-kommerziell - Weitergabe unter gleichen Bedingungen 3.0 Deutschland (CC BY-NC-SA 3.0 DE)</dc:description>
  <dc:language>de-DE</dc:language>
  <cp:lastModifiedBy>Heiko Kuschel</cp:lastModifiedBy>
  <dcterms:modified xsi:type="dcterms:W3CDTF">2021-09-06T18:49:32Z</dcterms:modified>
  <cp:revision>52</cp:revision>
  <dc:subject/>
  <dc:title>Mehrheitsrechner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